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<sst xmlns="http://schemas.openxmlformats.org/spreadsheetml/2006/main" count="106" uniqueCount="73">
  <si>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</si>
  <si>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</si>
  <si>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</si>
  <si>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</si>
  <si>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</si>
  <si>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</si>
  <si>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</si>
  <si>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</si>
  <si>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</si>
  <si>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</si>
  <si>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</si>
  <si>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</si>
  <si>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</si>
  <si>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</si>
  <si>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</si>
  <si>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</si>
  <si>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</si>
  <si>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</si>
  <si>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</si>
  <si>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</si>
  <si>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</si>
  <si>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</si>
  <si>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</si>
  <si>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</si>
  <si>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</si>
  <si>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</si>
  <si>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</si>
  <si>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</si>
  <si>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</si>
  <si>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</si>
  <si>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</si>
  <si>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</si>
  <si>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</si>
  <si>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</si>
  <si>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</si>
  <si>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</si>
  <si>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</si>
  <si>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</si>
  <si>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</si>
  <si>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</si>
  <si>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</si>
  <si>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</si>
  <si>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</si>
  <si>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</si>
  <si>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</si>
  <si>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</si>
  <si>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</si>
  <si>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</si>
  <si>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</si>
  <si>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</si>
  <si>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</si>
  <si>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</si>
  <si>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</si>
  <si>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</si>
  <si>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</si>
  <si>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</si>
  <si>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</si>
  <si>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</si>
  <si>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</si>
  <si>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</si>
  <si>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</si>
  <si>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</si>
  <si>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</si>
  <si>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</si>
  <si>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</si>
  <si>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</si>
  <si>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</si>
  <si>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</si>
  <si>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25.02.2016</t>
  </si>
  <si>
    <r>
      <t xml:space="preserve">станом на 25.02.2016р.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</si>
  <si>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</si>
  <si>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</si>
  <si>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25.02.2016р.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</si>
</sst>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5.9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85" fontId="7" fillId="0" borderId="32" xfId="0" applyNumberFormat="1" applyFont="1" applyBorder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11" fillId="0" borderId="32" xfId="0" applyNumberFormat="1" applyFont="1" applyBorder="1" applyAlignment="1">
      <alignment horizontal="center"/>
    </xf>
    <xf numFmtId="185" fontId="11" fillId="0" borderId="33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0243051"/>
        <c:axId val="26643140"/>
      </c:lineChart>
      <c:catAx>
        <c:axId val="402430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43140"/>
        <c:crosses val="autoZero"/>
        <c:auto val="0"/>
        <c:lblOffset val="100"/>
        <c:tickLblSkip val="1"/>
        <c:noMultiLvlLbl val="0"/>
      </c:catAx>
      <c:valAx>
        <c:axId val="2664314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2430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7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38461669"/>
        <c:axId val="10610702"/>
      </c:lineChart>
      <c:catAx>
        <c:axId val="384616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0702"/>
        <c:crosses val="autoZero"/>
        <c:auto val="0"/>
        <c:lblOffset val="100"/>
        <c:tickLblSkip val="1"/>
        <c:noMultiLvlLbl val="0"/>
      </c:catAx>
      <c:valAx>
        <c:axId val="10610702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4616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2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25.02.2016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8387455"/>
        <c:axId val="54160504"/>
      </c:bar3D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87455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7682489"/>
        <c:axId val="24924674"/>
      </c:bar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24674"/>
        <c:crosses val="autoZero"/>
        <c:auto val="1"/>
        <c:lblOffset val="100"/>
        <c:tickLblSkip val="1"/>
        <c:noMultiLvlLbl val="0"/>
      </c:catAx>
      <c:valAx>
        <c:axId val="24924674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82489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2995475"/>
        <c:axId val="5632684"/>
      </c:barChart>
      <c:catAx>
        <c:axId val="22995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2684"/>
        <c:crosses val="autoZero"/>
        <c:auto val="1"/>
        <c:lblOffset val="100"/>
        <c:tickLblSkip val="1"/>
        <c:noMultiLvlLbl val="0"/>
      </c:catAx>
      <c:valAx>
        <c:axId val="5632684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95475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0694157"/>
        <c:axId val="53594230"/>
      </c:barChart>
      <c:catAx>
        <c:axId val="5069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4230"/>
        <c:crossesAt val="0"/>
        <c:auto val="1"/>
        <c:lblOffset val="100"/>
        <c:tickLblSkip val="1"/>
        <c:noMultiLvlLbl val="0"/>
      </c:catAx>
      <c:valAx>
        <c:axId val="53594230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4157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155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127 650,8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122 086,2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-5 587,7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Затверджений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65 061,3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- 5 564,6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"/>
    </sheetNames>
    <sheetDataSet>
      <sheetData sheetId="2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берез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7" t="s">
        <v>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  <c r="O1" s="1"/>
      <c r="P1" s="130" t="s">
        <v>52</v>
      </c>
      <c r="Q1" s="131"/>
      <c r="R1" s="131"/>
      <c r="S1" s="131"/>
      <c r="T1" s="131"/>
      <c r="U1" s="132"/>
    </row>
    <row r="2" spans="1:21" ht="15" thickBot="1">
      <c r="A2" s="133" t="s">
        <v>59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"/>
      <c r="P2" s="136" t="s">
        <v>60</v>
      </c>
      <c r="Q2" s="137"/>
      <c r="R2" s="137"/>
      <c r="S2" s="137"/>
      <c r="T2" s="137"/>
      <c r="U2" s="13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56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39" t="s">
        <v>55</v>
      </c>
      <c r="T3" s="14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41">
        <v>0</v>
      </c>
      <c r="T4" s="14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23">
        <v>0</v>
      </c>
      <c r="T5" s="12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25">
        <v>1</v>
      </c>
      <c r="T6" s="12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23">
        <v>0</v>
      </c>
      <c r="T7" s="12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23">
        <v>0</v>
      </c>
      <c r="T8" s="12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23">
        <v>0</v>
      </c>
      <c r="T9" s="124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23">
        <v>0</v>
      </c>
      <c r="T10" s="124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23">
        <v>0</v>
      </c>
      <c r="T11" s="124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23">
        <v>0</v>
      </c>
      <c r="T12" s="124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23">
        <v>0</v>
      </c>
      <c r="T13" s="124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23">
        <v>0</v>
      </c>
      <c r="T14" s="124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23">
        <v>0</v>
      </c>
      <c r="T15" s="124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23">
        <v>0</v>
      </c>
      <c r="T16" s="124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23">
        <v>0</v>
      </c>
      <c r="T17" s="124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23">
        <v>0</v>
      </c>
      <c r="T18" s="124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23">
        <v>0</v>
      </c>
      <c r="T19" s="124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23">
        <v>0</v>
      </c>
      <c r="T20" s="124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23">
        <v>0</v>
      </c>
      <c r="T21" s="124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23">
        <v>0</v>
      </c>
      <c r="T22" s="124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112">
        <f>SUM(S4:S22)</f>
        <v>1</v>
      </c>
      <c r="T23" s="113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1" t="s">
        <v>35</v>
      </c>
      <c r="Q26" s="111"/>
      <c r="R26" s="111"/>
      <c r="S26" s="111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18" t="s">
        <v>30</v>
      </c>
      <c r="Q27" s="118"/>
      <c r="R27" s="118"/>
      <c r="S27" s="118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15">
        <v>42401</v>
      </c>
      <c r="Q28" s="119">
        <f>'[2]січень'!$D$87</f>
        <v>300.92</v>
      </c>
      <c r="R28" s="119"/>
      <c r="S28" s="119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16"/>
      <c r="Q29" s="119"/>
      <c r="R29" s="119"/>
      <c r="S29" s="119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0" t="s">
        <v>48</v>
      </c>
      <c r="R31" s="121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22" t="s">
        <v>42</v>
      </c>
      <c r="R32" s="122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1" t="s">
        <v>31</v>
      </c>
      <c r="Q36" s="111"/>
      <c r="R36" s="111"/>
      <c r="S36" s="111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14" t="s">
        <v>32</v>
      </c>
      <c r="Q37" s="114"/>
      <c r="R37" s="114"/>
      <c r="S37" s="114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15">
        <v>42401</v>
      </c>
      <c r="Q38" s="117">
        <v>58550.5</v>
      </c>
      <c r="R38" s="117"/>
      <c r="S38" s="117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16"/>
      <c r="Q39" s="117"/>
      <c r="R39" s="117"/>
      <c r="S39" s="117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10.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7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  <c r="O1" s="1"/>
      <c r="P1" s="130" t="s">
        <v>62</v>
      </c>
      <c r="Q1" s="131"/>
      <c r="R1" s="131"/>
      <c r="S1" s="131"/>
      <c r="T1" s="131"/>
      <c r="U1" s="132"/>
    </row>
    <row r="2" spans="1:21" ht="15" thickBot="1">
      <c r="A2" s="133" t="s">
        <v>68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  <c r="O2" s="1"/>
      <c r="P2" s="136" t="s">
        <v>69</v>
      </c>
      <c r="Q2" s="137"/>
      <c r="R2" s="137"/>
      <c r="S2" s="137"/>
      <c r="T2" s="137"/>
      <c r="U2" s="13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64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67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39" t="s">
        <v>55</v>
      </c>
      <c r="T3" s="140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31.1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454.49999999999983</v>
      </c>
      <c r="L4" s="39">
        <v>2328.1</v>
      </c>
      <c r="M4" s="39">
        <v>2300</v>
      </c>
      <c r="N4" s="4">
        <f aca="true" t="shared" si="1" ref="N4:N25">L4/M4</f>
        <v>1.0122173913043477</v>
      </c>
      <c r="O4" s="2">
        <f>AVERAGE(L4:L21)</f>
        <v>3304.09</v>
      </c>
      <c r="P4" s="99">
        <v>0</v>
      </c>
      <c r="Q4" s="100">
        <v>0</v>
      </c>
      <c r="R4" s="101">
        <v>0</v>
      </c>
      <c r="S4" s="149">
        <v>0</v>
      </c>
      <c r="T4" s="150"/>
      <c r="U4" s="102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32.6</v>
      </c>
      <c r="H5" s="3">
        <v>28.1</v>
      </c>
      <c r="I5" s="3">
        <v>0</v>
      </c>
      <c r="J5" s="3">
        <v>8</v>
      </c>
      <c r="K5" s="39">
        <f t="shared" si="0"/>
        <v>18.84999999999995</v>
      </c>
      <c r="L5" s="39">
        <v>1007.25</v>
      </c>
      <c r="M5" s="39">
        <v>1500</v>
      </c>
      <c r="N5" s="4">
        <f t="shared" si="1"/>
        <v>0.6715</v>
      </c>
      <c r="O5" s="2">
        <v>3304.1</v>
      </c>
      <c r="P5" s="103">
        <v>11.65</v>
      </c>
      <c r="Q5" s="97">
        <v>0</v>
      </c>
      <c r="R5" s="104">
        <v>7.8</v>
      </c>
      <c r="S5" s="143">
        <v>0</v>
      </c>
      <c r="T5" s="144"/>
      <c r="U5" s="102">
        <f aca="true" t="shared" si="2" ref="U5:U24">P5+Q5+S5+R5+T5</f>
        <v>19.45</v>
      </c>
    </row>
    <row r="6" spans="1:21" ht="12.75">
      <c r="A6" s="11">
        <v>42403</v>
      </c>
      <c r="B6" s="39">
        <v>491.7</v>
      </c>
      <c r="C6" s="45">
        <v>6</v>
      </c>
      <c r="D6" s="47">
        <v>26.6</v>
      </c>
      <c r="E6" s="39">
        <v>86.4</v>
      </c>
      <c r="F6" s="48">
        <v>1754.4</v>
      </c>
      <c r="G6" s="3">
        <v>37.8</v>
      </c>
      <c r="H6" s="3">
        <v>42.4</v>
      </c>
      <c r="I6" s="3">
        <v>0</v>
      </c>
      <c r="J6" s="3">
        <v>0.3</v>
      </c>
      <c r="K6" s="39">
        <f t="shared" si="0"/>
        <v>5.049999999999959</v>
      </c>
      <c r="L6" s="39">
        <v>2450.65</v>
      </c>
      <c r="M6" s="39">
        <v>2190</v>
      </c>
      <c r="N6" s="4">
        <f t="shared" si="1"/>
        <v>1.1190182648401827</v>
      </c>
      <c r="O6" s="2">
        <v>3304.1</v>
      </c>
      <c r="P6" s="105">
        <v>0</v>
      </c>
      <c r="Q6" s="106">
        <v>0</v>
      </c>
      <c r="R6" s="107">
        <v>0</v>
      </c>
      <c r="S6" s="147">
        <v>0</v>
      </c>
      <c r="T6" s="148"/>
      <c r="U6" s="102">
        <f t="shared" si="2"/>
        <v>0</v>
      </c>
    </row>
    <row r="7" spans="1:21" ht="12.75">
      <c r="A7" s="11">
        <v>42404</v>
      </c>
      <c r="B7" s="39">
        <v>1436.9</v>
      </c>
      <c r="C7" s="45">
        <v>2</v>
      </c>
      <c r="D7" s="45">
        <v>11.1</v>
      </c>
      <c r="E7" s="39">
        <v>114.35</v>
      </c>
      <c r="F7" s="46">
        <v>1245</v>
      </c>
      <c r="G7" s="3">
        <v>47.5</v>
      </c>
      <c r="H7" s="3">
        <v>15.5</v>
      </c>
      <c r="I7" s="3">
        <v>587.05</v>
      </c>
      <c r="J7" s="3">
        <v>2.1</v>
      </c>
      <c r="K7" s="39">
        <f t="shared" si="0"/>
        <v>7.000000000000137</v>
      </c>
      <c r="L7" s="39">
        <v>3468.5</v>
      </c>
      <c r="M7" s="39">
        <v>3161</v>
      </c>
      <c r="N7" s="4">
        <f t="shared" si="1"/>
        <v>1.097279341980386</v>
      </c>
      <c r="O7" s="2">
        <v>3304.1</v>
      </c>
      <c r="P7" s="103">
        <v>0</v>
      </c>
      <c r="Q7" s="97">
        <v>0</v>
      </c>
      <c r="R7" s="104">
        <v>0</v>
      </c>
      <c r="S7" s="143">
        <v>0</v>
      </c>
      <c r="T7" s="144"/>
      <c r="U7" s="102">
        <f t="shared" si="2"/>
        <v>0</v>
      </c>
    </row>
    <row r="8" spans="1:21" ht="12.75">
      <c r="A8" s="11">
        <v>42405</v>
      </c>
      <c r="B8" s="39">
        <v>5145</v>
      </c>
      <c r="C8" s="72">
        <v>4.5</v>
      </c>
      <c r="D8" s="3">
        <v>3.7</v>
      </c>
      <c r="E8" s="3">
        <v>121.7</v>
      </c>
      <c r="F8" s="39">
        <v>1061</v>
      </c>
      <c r="G8" s="3">
        <v>18.1</v>
      </c>
      <c r="H8" s="3">
        <v>23.6</v>
      </c>
      <c r="I8" s="3">
        <v>0</v>
      </c>
      <c r="J8" s="3">
        <v>21.4</v>
      </c>
      <c r="K8" s="39">
        <f t="shared" si="0"/>
        <v>117.39999999999955</v>
      </c>
      <c r="L8" s="39">
        <v>6516.4</v>
      </c>
      <c r="M8" s="39">
        <v>6650</v>
      </c>
      <c r="N8" s="4">
        <f t="shared" si="1"/>
        <v>0.9799097744360902</v>
      </c>
      <c r="O8" s="2">
        <v>3304.1</v>
      </c>
      <c r="P8" s="103">
        <v>0</v>
      </c>
      <c r="Q8" s="97">
        <v>0</v>
      </c>
      <c r="R8" s="104">
        <v>7.5</v>
      </c>
      <c r="S8" s="143">
        <v>0</v>
      </c>
      <c r="T8" s="144"/>
      <c r="U8" s="102">
        <f t="shared" si="2"/>
        <v>7.5</v>
      </c>
    </row>
    <row r="9" spans="1:21" ht="12.75">
      <c r="A9" s="11">
        <v>42408</v>
      </c>
      <c r="B9" s="39">
        <v>1402.4</v>
      </c>
      <c r="C9" s="72">
        <v>12.8</v>
      </c>
      <c r="D9" s="3">
        <v>9.9</v>
      </c>
      <c r="E9" s="3">
        <v>148.2</v>
      </c>
      <c r="F9" s="39">
        <v>733.4</v>
      </c>
      <c r="G9" s="3">
        <v>28.5</v>
      </c>
      <c r="H9" s="3">
        <v>32.2</v>
      </c>
      <c r="I9" s="3">
        <v>0</v>
      </c>
      <c r="J9" s="3">
        <v>45.6</v>
      </c>
      <c r="K9" s="39">
        <f t="shared" si="0"/>
        <v>2.329999999999991</v>
      </c>
      <c r="L9" s="39">
        <v>2415.33</v>
      </c>
      <c r="M9" s="39">
        <v>3470</v>
      </c>
      <c r="N9" s="4">
        <f t="shared" si="1"/>
        <v>0.6960605187319885</v>
      </c>
      <c r="O9" s="2">
        <v>3304.1</v>
      </c>
      <c r="P9" s="103">
        <v>0</v>
      </c>
      <c r="Q9" s="97">
        <v>0</v>
      </c>
      <c r="R9" s="108">
        <v>0</v>
      </c>
      <c r="S9" s="143">
        <v>0</v>
      </c>
      <c r="T9" s="144"/>
      <c r="U9" s="102">
        <f t="shared" si="2"/>
        <v>0</v>
      </c>
    </row>
    <row r="10" spans="1:21" ht="12.75">
      <c r="A10" s="11">
        <v>42409</v>
      </c>
      <c r="B10" s="39">
        <v>1709</v>
      </c>
      <c r="C10" s="72">
        <v>5.9</v>
      </c>
      <c r="D10" s="3">
        <v>11.3</v>
      </c>
      <c r="E10" s="3">
        <v>158.8</v>
      </c>
      <c r="F10" s="39">
        <v>886.6</v>
      </c>
      <c r="G10" s="3">
        <v>47.9</v>
      </c>
      <c r="H10" s="3">
        <v>26.6</v>
      </c>
      <c r="I10" s="3">
        <v>0</v>
      </c>
      <c r="J10" s="3">
        <v>92.8</v>
      </c>
      <c r="K10" s="39">
        <f t="shared" si="0"/>
        <v>-20.579999999999856</v>
      </c>
      <c r="L10" s="39">
        <v>2918.32</v>
      </c>
      <c r="M10" s="52">
        <v>2340</v>
      </c>
      <c r="N10" s="4">
        <f t="shared" si="1"/>
        <v>1.2471452991452991</v>
      </c>
      <c r="O10" s="2">
        <v>3304.1</v>
      </c>
      <c r="P10" s="103">
        <v>0</v>
      </c>
      <c r="Q10" s="97">
        <v>0</v>
      </c>
      <c r="R10" s="104">
        <v>0</v>
      </c>
      <c r="S10" s="143">
        <v>1</v>
      </c>
      <c r="T10" s="144"/>
      <c r="U10" s="102">
        <f t="shared" si="2"/>
        <v>1</v>
      </c>
    </row>
    <row r="11" spans="1:21" ht="12.75">
      <c r="A11" s="11">
        <v>42410</v>
      </c>
      <c r="B11" s="39">
        <v>1255.9</v>
      </c>
      <c r="C11" s="72">
        <v>9.2</v>
      </c>
      <c r="D11" s="3">
        <v>40.7</v>
      </c>
      <c r="E11" s="3">
        <v>163.5</v>
      </c>
      <c r="F11" s="39">
        <v>1050.9</v>
      </c>
      <c r="G11" s="3">
        <v>31.5</v>
      </c>
      <c r="H11" s="3">
        <v>39.1</v>
      </c>
      <c r="I11" s="3">
        <v>0</v>
      </c>
      <c r="J11" s="3">
        <v>10.7</v>
      </c>
      <c r="K11" s="39">
        <f t="shared" si="0"/>
        <v>10.799999999999908</v>
      </c>
      <c r="L11" s="39">
        <v>2612.3</v>
      </c>
      <c r="M11" s="39">
        <v>2150</v>
      </c>
      <c r="N11" s="4">
        <f t="shared" si="1"/>
        <v>1.2150232558139535</v>
      </c>
      <c r="O11" s="2">
        <v>3304.1</v>
      </c>
      <c r="P11" s="103">
        <v>0</v>
      </c>
      <c r="Q11" s="97">
        <v>0</v>
      </c>
      <c r="R11" s="104">
        <v>0</v>
      </c>
      <c r="S11" s="143">
        <v>0</v>
      </c>
      <c r="T11" s="144"/>
      <c r="U11" s="102">
        <f t="shared" si="2"/>
        <v>0</v>
      </c>
    </row>
    <row r="12" spans="1:21" ht="12.75">
      <c r="A12" s="11">
        <v>42411</v>
      </c>
      <c r="B12" s="39">
        <v>985.8</v>
      </c>
      <c r="C12" s="72">
        <v>25.9</v>
      </c>
      <c r="D12" s="3">
        <v>15.7</v>
      </c>
      <c r="E12" s="3">
        <v>105.9</v>
      </c>
      <c r="F12" s="39">
        <v>1238.6</v>
      </c>
      <c r="G12" s="3">
        <v>66.9</v>
      </c>
      <c r="H12" s="3">
        <v>20.9</v>
      </c>
      <c r="I12" s="3">
        <v>0</v>
      </c>
      <c r="J12" s="3">
        <v>2.9</v>
      </c>
      <c r="K12" s="39">
        <f t="shared" si="0"/>
        <v>3.299999999999996</v>
      </c>
      <c r="L12" s="39">
        <v>2465.9</v>
      </c>
      <c r="M12" s="39">
        <v>2400</v>
      </c>
      <c r="N12" s="4">
        <f t="shared" si="1"/>
        <v>1.0274583333333334</v>
      </c>
      <c r="O12" s="2">
        <v>3304.1</v>
      </c>
      <c r="P12" s="103">
        <v>0</v>
      </c>
      <c r="Q12" s="97">
        <v>0</v>
      </c>
      <c r="R12" s="104">
        <v>0</v>
      </c>
      <c r="S12" s="143">
        <v>0</v>
      </c>
      <c r="T12" s="144"/>
      <c r="U12" s="102">
        <f t="shared" si="2"/>
        <v>0</v>
      </c>
    </row>
    <row r="13" spans="1:21" ht="12.75">
      <c r="A13" s="11">
        <v>42412</v>
      </c>
      <c r="B13" s="39">
        <v>1436.7</v>
      </c>
      <c r="C13" s="72">
        <v>18.3</v>
      </c>
      <c r="D13" s="3">
        <v>2.5</v>
      </c>
      <c r="E13" s="3">
        <v>246.8</v>
      </c>
      <c r="F13" s="39">
        <v>1259.3</v>
      </c>
      <c r="G13" s="3">
        <v>33.8</v>
      </c>
      <c r="H13" s="3">
        <v>25.7</v>
      </c>
      <c r="I13" s="3">
        <v>0</v>
      </c>
      <c r="J13" s="3">
        <v>3</v>
      </c>
      <c r="K13" s="39">
        <f t="shared" si="0"/>
        <v>11.440000000000058</v>
      </c>
      <c r="L13" s="39">
        <v>3037.54</v>
      </c>
      <c r="M13" s="39">
        <v>3030</v>
      </c>
      <c r="N13" s="4">
        <f t="shared" si="1"/>
        <v>1.0024884488448844</v>
      </c>
      <c r="O13" s="2">
        <v>3304.1</v>
      </c>
      <c r="P13" s="103">
        <v>0</v>
      </c>
      <c r="Q13" s="97">
        <v>0</v>
      </c>
      <c r="R13" s="104">
        <v>120.54</v>
      </c>
      <c r="S13" s="143">
        <v>0</v>
      </c>
      <c r="T13" s="144"/>
      <c r="U13" s="102">
        <f t="shared" si="2"/>
        <v>120.54</v>
      </c>
    </row>
    <row r="14" spans="1:21" ht="12.75">
      <c r="A14" s="11">
        <v>42415</v>
      </c>
      <c r="B14" s="39">
        <v>3422.7</v>
      </c>
      <c r="C14" s="72">
        <v>23.6</v>
      </c>
      <c r="D14" s="3">
        <v>6.5</v>
      </c>
      <c r="E14" s="3">
        <v>231.5</v>
      </c>
      <c r="F14" s="39">
        <v>1012.6</v>
      </c>
      <c r="G14" s="3">
        <v>24.2</v>
      </c>
      <c r="H14" s="3">
        <v>39</v>
      </c>
      <c r="I14" s="3">
        <v>0</v>
      </c>
      <c r="J14" s="3">
        <v>0.4</v>
      </c>
      <c r="K14" s="39">
        <f t="shared" si="0"/>
        <v>2.9300000000005384</v>
      </c>
      <c r="L14" s="39">
        <v>4763.43</v>
      </c>
      <c r="M14" s="39">
        <v>3860</v>
      </c>
      <c r="N14" s="4">
        <f t="shared" si="1"/>
        <v>1.2340492227979276</v>
      </c>
      <c r="O14" s="2">
        <v>3304.1</v>
      </c>
      <c r="P14" s="103">
        <v>0</v>
      </c>
      <c r="Q14" s="97">
        <v>0</v>
      </c>
      <c r="R14" s="108">
        <v>67.05</v>
      </c>
      <c r="S14" s="143">
        <v>0</v>
      </c>
      <c r="T14" s="144"/>
      <c r="U14" s="102">
        <f t="shared" si="2"/>
        <v>67.05</v>
      </c>
    </row>
    <row r="15" spans="1:21" ht="12.75">
      <c r="A15" s="11">
        <v>42416</v>
      </c>
      <c r="B15" s="39">
        <v>1541.7</v>
      </c>
      <c r="C15" s="72">
        <v>59.8</v>
      </c>
      <c r="D15" s="3">
        <v>49</v>
      </c>
      <c r="E15" s="3">
        <v>230.3</v>
      </c>
      <c r="F15" s="39">
        <v>1158.7</v>
      </c>
      <c r="G15" s="3">
        <v>60.9</v>
      </c>
      <c r="H15" s="3">
        <v>23.7</v>
      </c>
      <c r="I15" s="3">
        <v>0</v>
      </c>
      <c r="J15" s="3">
        <v>3.3</v>
      </c>
      <c r="K15" s="39">
        <f t="shared" si="0"/>
        <v>-8.899999999999999</v>
      </c>
      <c r="L15" s="39">
        <v>3118.5</v>
      </c>
      <c r="M15" s="39">
        <v>2230</v>
      </c>
      <c r="N15" s="4">
        <f t="shared" si="1"/>
        <v>1.3984304932735425</v>
      </c>
      <c r="O15" s="2">
        <v>3304.1</v>
      </c>
      <c r="P15" s="103">
        <v>0</v>
      </c>
      <c r="Q15" s="97">
        <v>0</v>
      </c>
      <c r="R15" s="108">
        <v>0</v>
      </c>
      <c r="S15" s="143">
        <v>0</v>
      </c>
      <c r="T15" s="144"/>
      <c r="U15" s="102">
        <f t="shared" si="2"/>
        <v>0</v>
      </c>
    </row>
    <row r="16" spans="1:21" ht="12.75">
      <c r="A16" s="11">
        <v>42417</v>
      </c>
      <c r="B16" s="97">
        <v>1008.7</v>
      </c>
      <c r="C16" s="98">
        <v>58.5</v>
      </c>
      <c r="D16" s="71">
        <v>10.9</v>
      </c>
      <c r="E16" s="71">
        <v>277.3</v>
      </c>
      <c r="F16" s="89">
        <v>2907</v>
      </c>
      <c r="G16" s="71">
        <v>34.6</v>
      </c>
      <c r="H16" s="71">
        <v>20.5</v>
      </c>
      <c r="I16" s="71">
        <v>0</v>
      </c>
      <c r="J16" s="71">
        <v>0</v>
      </c>
      <c r="K16" s="39">
        <f t="shared" si="0"/>
        <v>74.39999999999955</v>
      </c>
      <c r="L16" s="45">
        <v>4391.9</v>
      </c>
      <c r="M16" s="52">
        <v>2490</v>
      </c>
      <c r="N16" s="4">
        <f>L16/M16</f>
        <v>1.7638152610441766</v>
      </c>
      <c r="O16" s="2">
        <v>3304.1</v>
      </c>
      <c r="P16" s="103">
        <v>138.94</v>
      </c>
      <c r="Q16" s="97">
        <v>0</v>
      </c>
      <c r="R16" s="108">
        <v>0</v>
      </c>
      <c r="S16" s="143">
        <v>0</v>
      </c>
      <c r="T16" s="144"/>
      <c r="U16" s="102">
        <f t="shared" si="2"/>
        <v>138.94</v>
      </c>
    </row>
    <row r="17" spans="1:21" ht="12.75">
      <c r="A17" s="11">
        <v>42418</v>
      </c>
      <c r="B17" s="39">
        <v>1762.85</v>
      </c>
      <c r="C17" s="72">
        <v>154.6</v>
      </c>
      <c r="D17" s="3">
        <v>12.3</v>
      </c>
      <c r="E17" s="3">
        <v>314.4</v>
      </c>
      <c r="F17" s="39">
        <v>2112.4</v>
      </c>
      <c r="G17" s="3">
        <v>17.95</v>
      </c>
      <c r="H17" s="3">
        <v>23.7</v>
      </c>
      <c r="I17" s="3">
        <v>0</v>
      </c>
      <c r="J17" s="3">
        <v>36.73</v>
      </c>
      <c r="K17" s="39">
        <f t="shared" si="0"/>
        <v>80.87</v>
      </c>
      <c r="L17" s="39">
        <v>4515.8</v>
      </c>
      <c r="M17" s="52">
        <v>3800</v>
      </c>
      <c r="N17" s="4">
        <f t="shared" si="1"/>
        <v>1.1883684210526315</v>
      </c>
      <c r="O17" s="2">
        <v>3304.1</v>
      </c>
      <c r="P17" s="103">
        <v>20.4</v>
      </c>
      <c r="Q17" s="97">
        <v>0</v>
      </c>
      <c r="R17" s="108">
        <v>0</v>
      </c>
      <c r="S17" s="143">
        <v>0</v>
      </c>
      <c r="T17" s="144"/>
      <c r="U17" s="102">
        <f t="shared" si="2"/>
        <v>20.4</v>
      </c>
    </row>
    <row r="18" spans="1:21" ht="12.75">
      <c r="A18" s="11">
        <v>42419</v>
      </c>
      <c r="B18" s="39">
        <v>2622.8</v>
      </c>
      <c r="C18" s="72">
        <v>49.4</v>
      </c>
      <c r="D18" s="3">
        <v>42.2</v>
      </c>
      <c r="E18" s="3">
        <v>642.6</v>
      </c>
      <c r="F18" s="39">
        <v>1706.2</v>
      </c>
      <c r="G18" s="3">
        <v>53.4</v>
      </c>
      <c r="H18" s="3">
        <v>8</v>
      </c>
      <c r="I18" s="3">
        <v>0</v>
      </c>
      <c r="J18" s="3">
        <v>16.94</v>
      </c>
      <c r="K18" s="39">
        <f t="shared" si="0"/>
        <v>2.4599999999999547</v>
      </c>
      <c r="L18" s="39">
        <v>5144</v>
      </c>
      <c r="M18" s="39">
        <v>3400</v>
      </c>
      <c r="N18" s="4">
        <f t="shared" si="1"/>
        <v>1.5129411764705882</v>
      </c>
      <c r="O18" s="2">
        <v>3304.1</v>
      </c>
      <c r="P18" s="103">
        <v>5</v>
      </c>
      <c r="Q18" s="97">
        <v>0</v>
      </c>
      <c r="R18" s="104">
        <v>0</v>
      </c>
      <c r="S18" s="143">
        <v>0</v>
      </c>
      <c r="T18" s="144"/>
      <c r="U18" s="102">
        <f t="shared" si="2"/>
        <v>5</v>
      </c>
    </row>
    <row r="19" spans="1:21" ht="12.75">
      <c r="A19" s="11">
        <v>42422</v>
      </c>
      <c r="B19" s="39">
        <v>1853.7</v>
      </c>
      <c r="C19" s="72">
        <v>96.6</v>
      </c>
      <c r="D19" s="3">
        <v>9.7</v>
      </c>
      <c r="E19" s="3">
        <v>740.2</v>
      </c>
      <c r="F19" s="39">
        <v>387.1</v>
      </c>
      <c r="G19" s="3">
        <v>25.5</v>
      </c>
      <c r="H19" s="3">
        <v>50.1</v>
      </c>
      <c r="I19" s="3">
        <v>0</v>
      </c>
      <c r="J19" s="3">
        <v>4.2</v>
      </c>
      <c r="K19" s="39">
        <f t="shared" si="0"/>
        <v>7.39999999999993</v>
      </c>
      <c r="L19" s="39">
        <v>3174.5</v>
      </c>
      <c r="M19" s="39">
        <v>5600</v>
      </c>
      <c r="N19" s="4">
        <f>L19/M19</f>
        <v>0.566875</v>
      </c>
      <c r="O19" s="2">
        <v>3304.1</v>
      </c>
      <c r="P19" s="103">
        <v>0</v>
      </c>
      <c r="Q19" s="97">
        <v>0</v>
      </c>
      <c r="R19" s="104">
        <v>0</v>
      </c>
      <c r="S19" s="143">
        <v>0</v>
      </c>
      <c r="T19" s="144"/>
      <c r="U19" s="102">
        <f t="shared" si="2"/>
        <v>0</v>
      </c>
    </row>
    <row r="20" spans="1:21" ht="12.75">
      <c r="A20" s="11">
        <v>42423</v>
      </c>
      <c r="B20" s="39">
        <v>2157.8</v>
      </c>
      <c r="C20" s="72">
        <v>719.1</v>
      </c>
      <c r="D20" s="3">
        <v>6.1</v>
      </c>
      <c r="E20" s="3">
        <v>478</v>
      </c>
      <c r="F20" s="39">
        <v>64.1</v>
      </c>
      <c r="G20" s="3">
        <v>40.5</v>
      </c>
      <c r="H20" s="3">
        <v>11.6</v>
      </c>
      <c r="I20" s="3">
        <v>0</v>
      </c>
      <c r="J20" s="3">
        <v>0</v>
      </c>
      <c r="K20" s="39">
        <f t="shared" si="0"/>
        <v>3.3999999999996877</v>
      </c>
      <c r="L20" s="39">
        <v>3480.6</v>
      </c>
      <c r="M20" s="39">
        <v>2360</v>
      </c>
      <c r="N20" s="4">
        <f t="shared" si="1"/>
        <v>1.4748305084745763</v>
      </c>
      <c r="O20" s="2">
        <v>3304.1</v>
      </c>
      <c r="P20" s="103">
        <v>2.3</v>
      </c>
      <c r="Q20" s="97">
        <v>0</v>
      </c>
      <c r="R20" s="104">
        <v>0</v>
      </c>
      <c r="S20" s="143">
        <v>0</v>
      </c>
      <c r="T20" s="144"/>
      <c r="U20" s="102">
        <f t="shared" si="2"/>
        <v>2.3</v>
      </c>
    </row>
    <row r="21" spans="1:21" ht="12.75">
      <c r="A21" s="11">
        <v>42424</v>
      </c>
      <c r="B21" s="39">
        <v>443.1</v>
      </c>
      <c r="C21" s="72">
        <v>207.3</v>
      </c>
      <c r="D21" s="3">
        <v>42.95</v>
      </c>
      <c r="E21" s="39">
        <v>730.5</v>
      </c>
      <c r="F21" s="39">
        <v>135.4</v>
      </c>
      <c r="G21" s="3">
        <v>46.1</v>
      </c>
      <c r="H21" s="3">
        <v>34.7</v>
      </c>
      <c r="I21" s="3">
        <v>0</v>
      </c>
      <c r="J21" s="3">
        <v>22</v>
      </c>
      <c r="K21" s="39">
        <f t="shared" si="0"/>
        <v>2.54999999999999</v>
      </c>
      <c r="L21" s="39">
        <v>1664.6</v>
      </c>
      <c r="M21" s="39">
        <v>1950</v>
      </c>
      <c r="N21" s="4">
        <f t="shared" si="1"/>
        <v>0.8536410256410256</v>
      </c>
      <c r="O21" s="2">
        <v>3304.1</v>
      </c>
      <c r="P21" s="109">
        <v>0</v>
      </c>
      <c r="Q21" s="108">
        <v>0</v>
      </c>
      <c r="R21" s="104">
        <v>40</v>
      </c>
      <c r="S21" s="143">
        <v>0</v>
      </c>
      <c r="T21" s="144"/>
      <c r="U21" s="102">
        <f t="shared" si="2"/>
        <v>40</v>
      </c>
    </row>
    <row r="22" spans="1:21" ht="12.75">
      <c r="A22" s="11">
        <v>42425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1550</v>
      </c>
      <c r="N22" s="4">
        <f t="shared" si="1"/>
        <v>0</v>
      </c>
      <c r="O22" s="2">
        <v>3304.1</v>
      </c>
      <c r="P22" s="109"/>
      <c r="Q22" s="108"/>
      <c r="R22" s="104"/>
      <c r="S22" s="143"/>
      <c r="T22" s="144"/>
      <c r="U22" s="102">
        <f t="shared" si="2"/>
        <v>0</v>
      </c>
    </row>
    <row r="23" spans="1:21" ht="12.75">
      <c r="A23" s="11">
        <v>42426</v>
      </c>
      <c r="B23" s="39"/>
      <c r="C23" s="72"/>
      <c r="D23" s="3"/>
      <c r="E23" s="39"/>
      <c r="F23" s="39"/>
      <c r="G23" s="3"/>
      <c r="H23" s="3"/>
      <c r="I23" s="3"/>
      <c r="J23" s="3"/>
      <c r="K23" s="39">
        <f t="shared" si="0"/>
        <v>0</v>
      </c>
      <c r="L23" s="39"/>
      <c r="M23" s="39">
        <v>2500</v>
      </c>
      <c r="N23" s="4">
        <f t="shared" si="1"/>
        <v>0</v>
      </c>
      <c r="O23" s="2">
        <v>3304.1</v>
      </c>
      <c r="P23" s="109"/>
      <c r="Q23" s="108"/>
      <c r="R23" s="104"/>
      <c r="S23" s="143"/>
      <c r="T23" s="144"/>
      <c r="U23" s="102">
        <f t="shared" si="2"/>
        <v>0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6130.3</v>
      </c>
      <c r="N24" s="4">
        <f t="shared" si="1"/>
        <v>0</v>
      </c>
      <c r="O24" s="2">
        <v>3304.1</v>
      </c>
      <c r="P24" s="109"/>
      <c r="Q24" s="108"/>
      <c r="R24" s="104"/>
      <c r="S24" s="143"/>
      <c r="T24" s="144"/>
      <c r="U24" s="102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29817.249999999996</v>
      </c>
      <c r="C25" s="87">
        <f t="shared" si="3"/>
        <v>1456.7</v>
      </c>
      <c r="D25" s="87">
        <f t="shared" si="3"/>
        <v>370.24999999999994</v>
      </c>
      <c r="E25" s="87">
        <f t="shared" si="3"/>
        <v>4916.65</v>
      </c>
      <c r="F25" s="87">
        <f>SUM(F4:F24)</f>
        <v>20114.5</v>
      </c>
      <c r="G25" s="87">
        <f t="shared" si="3"/>
        <v>678.85</v>
      </c>
      <c r="H25" s="87">
        <f t="shared" si="3"/>
        <v>484.5</v>
      </c>
      <c r="I25" s="88">
        <f t="shared" si="3"/>
        <v>587.05</v>
      </c>
      <c r="J25" s="88">
        <f t="shared" si="3"/>
        <v>272.66999999999996</v>
      </c>
      <c r="K25" s="40">
        <f t="shared" si="3"/>
        <v>775.1999999999991</v>
      </c>
      <c r="L25" s="40">
        <f t="shared" si="3"/>
        <v>59473.62</v>
      </c>
      <c r="M25" s="40">
        <f t="shared" si="3"/>
        <v>65061.3</v>
      </c>
      <c r="N25" s="12">
        <f t="shared" si="1"/>
        <v>0.9141166868783747</v>
      </c>
      <c r="O25" s="2"/>
      <c r="P25" s="110">
        <f>SUM(P4:P24)</f>
        <v>178.29000000000002</v>
      </c>
      <c r="Q25" s="110">
        <f>SUM(Q4:Q24)</f>
        <v>0</v>
      </c>
      <c r="R25" s="110">
        <f>SUM(R4:R24)</f>
        <v>242.89</v>
      </c>
      <c r="S25" s="145">
        <f>SUM(S4:S24)</f>
        <v>1</v>
      </c>
      <c r="T25" s="146"/>
      <c r="U25" s="110">
        <f>P25+Q25+S25+R25+T25</f>
        <v>422.18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11" t="s">
        <v>35</v>
      </c>
      <c r="Q28" s="111"/>
      <c r="R28" s="111"/>
      <c r="S28" s="111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18" t="s">
        <v>30</v>
      </c>
      <c r="Q29" s="118"/>
      <c r="R29" s="118"/>
      <c r="S29" s="118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15">
        <v>42425</v>
      </c>
      <c r="Q30" s="119">
        <v>208.6798</v>
      </c>
      <c r="R30" s="119"/>
      <c r="S30" s="119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16"/>
      <c r="Q31" s="119"/>
      <c r="R31" s="119"/>
      <c r="S31" s="119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20" t="s">
        <v>48</v>
      </c>
      <c r="R33" s="121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22" t="s">
        <v>42</v>
      </c>
      <c r="R34" s="122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11" t="s">
        <v>31</v>
      </c>
      <c r="Q38" s="111"/>
      <c r="R38" s="111"/>
      <c r="S38" s="111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14" t="s">
        <v>32</v>
      </c>
      <c r="Q39" s="114"/>
      <c r="R39" s="114"/>
      <c r="S39" s="114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15">
        <v>42425</v>
      </c>
      <c r="Q40" s="117">
        <v>25580.642299999996</v>
      </c>
      <c r="R40" s="117"/>
      <c r="S40" s="117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16"/>
      <c r="Q41" s="117"/>
      <c r="R41" s="117"/>
      <c r="S41" s="117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0" sqref="D50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58" t="s">
        <v>70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9"/>
      <c r="M27" s="159"/>
      <c r="N27" s="159"/>
    </row>
    <row r="28" spans="1:16" ht="78.75" customHeight="1">
      <c r="A28" s="151" t="s">
        <v>34</v>
      </c>
      <c r="B28" s="160" t="s">
        <v>46</v>
      </c>
      <c r="C28" s="160"/>
      <c r="D28" s="153" t="s">
        <v>58</v>
      </c>
      <c r="E28" s="154"/>
      <c r="F28" s="155" t="s">
        <v>47</v>
      </c>
      <c r="G28" s="156"/>
      <c r="H28" s="157" t="s">
        <v>57</v>
      </c>
      <c r="I28" s="153"/>
      <c r="J28" s="157"/>
      <c r="K28" s="156"/>
      <c r="L28" s="165" t="s">
        <v>38</v>
      </c>
      <c r="M28" s="166"/>
      <c r="N28" s="167"/>
      <c r="O28" s="161" t="s">
        <v>71</v>
      </c>
      <c r="P28" s="162"/>
    </row>
    <row r="29" spans="1:16" ht="31.5">
      <c r="A29" s="152"/>
      <c r="B29" s="67" t="s">
        <v>63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56"/>
      <c r="P29" s="153"/>
    </row>
    <row r="30" spans="1:16" ht="23.25" customHeight="1" thickBot="1">
      <c r="A30" s="62">
        <f>лютий!Q40</f>
        <v>25580.642299999996</v>
      </c>
      <c r="B30" s="68">
        <v>1132.4</v>
      </c>
      <c r="C30" s="68">
        <v>201.2</v>
      </c>
      <c r="D30" s="68">
        <v>0</v>
      </c>
      <c r="E30" s="68">
        <v>0.09</v>
      </c>
      <c r="F30" s="68">
        <v>584.85</v>
      </c>
      <c r="G30" s="68">
        <v>525.71</v>
      </c>
      <c r="H30" s="68">
        <v>2</v>
      </c>
      <c r="I30" s="68">
        <v>2</v>
      </c>
      <c r="J30" s="68"/>
      <c r="K30" s="68"/>
      <c r="L30" s="84">
        <v>1719.25</v>
      </c>
      <c r="M30" s="69">
        <v>729</v>
      </c>
      <c r="N30" s="70">
        <v>-990.25</v>
      </c>
      <c r="O30" s="163">
        <f>лютий!Q30</f>
        <v>208.6798</v>
      </c>
      <c r="P30" s="16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60"/>
      <c r="P31" s="160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60590.265</v>
      </c>
      <c r="C47" s="37">
        <v>60030.59</v>
      </c>
      <c r="F47" s="1" t="s">
        <v>23</v>
      </c>
      <c r="G47" s="7"/>
      <c r="H47" s="168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20002.82</v>
      </c>
      <c r="C48" s="15">
        <v>13609.51</v>
      </c>
      <c r="G48" s="7"/>
      <c r="H48" s="168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26545.24</v>
      </c>
      <c r="C49" s="14">
        <v>33009.98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43</v>
      </c>
      <c r="B50" s="14">
        <v>3291.6</v>
      </c>
      <c r="C50" s="14">
        <v>3419.85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12060.4</v>
      </c>
      <c r="C51" s="14">
        <v>7017.13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1339.015</v>
      </c>
      <c r="C52" s="14">
        <v>1303.34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472.3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3221.4559999999883</v>
      </c>
      <c r="C54" s="14">
        <v>3223.480000000005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127650.79599999999</v>
      </c>
      <c r="C55" s="10">
        <v>122086.18000000001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1" sqref="D21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66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3">
        <f>SUM(B6:M6)</f>
        <v>883900.5999999999</v>
      </c>
    </row>
    <row r="7" spans="1:14" ht="25.5">
      <c r="A7" s="16" t="s">
        <v>72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thickBot="1">
      <c r="A16" s="85" t="s">
        <v>65</v>
      </c>
      <c r="B16" s="51">
        <f>B7+B6</f>
        <v>62589.535</v>
      </c>
      <c r="C16" s="51">
        <f aca="true" t="shared" si="2" ref="C16:M16">C7+C6</f>
        <v>65061.267</v>
      </c>
      <c r="D16" s="51">
        <f t="shared" si="2"/>
        <v>62573.7</v>
      </c>
      <c r="E16" s="51">
        <f t="shared" si="2"/>
        <v>75098.8</v>
      </c>
      <c r="F16" s="51">
        <f t="shared" si="2"/>
        <v>69325.1</v>
      </c>
      <c r="G16" s="51">
        <f t="shared" si="2"/>
        <v>71492.6</v>
      </c>
      <c r="H16" s="51">
        <f t="shared" si="2"/>
        <v>82950.8</v>
      </c>
      <c r="I16" s="51">
        <f t="shared" si="2"/>
        <v>79994.8</v>
      </c>
      <c r="J16" s="51">
        <f t="shared" si="2"/>
        <v>68961.132</v>
      </c>
      <c r="K16" s="51">
        <f t="shared" si="2"/>
        <v>80078.416</v>
      </c>
      <c r="L16" s="51">
        <f t="shared" si="2"/>
        <v>80078.207</v>
      </c>
      <c r="M16" s="51">
        <f t="shared" si="2"/>
        <v>85696.243</v>
      </c>
      <c r="N16" s="54">
        <f t="shared" si="1"/>
        <v>883900.5999999999</v>
      </c>
      <c r="O16" s="18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2016-02-24T08:09:29Z</cp:lastPrinted>
  <dcterms:created xsi:type="dcterms:W3CDTF">2006-11-30T08:16:02Z</dcterms:created>
  <dcterms:modified xsi:type="dcterms:W3CDTF">2016-02-25T09:06:02Z</dcterms:modified>
  <cp:category/>
  <cp:version/>
  <cp:contentType/>
  <cp:contentStatus/>
</cp:coreProperties>
</file>